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autoCompressPictures="0" defaultThemeVersion="124226"/>
  <xr:revisionPtr revIDLastSave="0" documentId="13_ncr:1_{69BA74D4-6720-42D4-8058-66606F90854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27" i="1"/>
  <c r="G16" i="1"/>
  <c r="G17" i="1"/>
  <c r="G18" i="1"/>
  <c r="G19" i="1"/>
  <c r="G20" i="1"/>
  <c r="G21" i="1"/>
  <c r="G22" i="1"/>
  <c r="G23" i="1"/>
  <c r="G24" i="1"/>
  <c r="G6" i="1" l="1"/>
  <c r="G7" i="1"/>
  <c r="G8" i="1"/>
  <c r="G9" i="1"/>
  <c r="G28" i="1"/>
  <c r="G25" i="1"/>
  <c r="G26" i="1"/>
  <c r="G5" i="1" l="1"/>
  <c r="G4" i="1" l="1"/>
  <c r="G29" i="1" s="1"/>
  <c r="F35" i="1" l="1"/>
  <c r="F33" i="1" l="1"/>
</calcChain>
</file>

<file path=xl/sharedStrings.xml><?xml version="1.0" encoding="utf-8"?>
<sst xmlns="http://schemas.openxmlformats.org/spreadsheetml/2006/main" count="64" uniqueCount="34">
  <si>
    <t>Celle da compilare</t>
  </si>
  <si>
    <t>Descrizione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</si>
  <si>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</si>
  <si>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</si>
  <si>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</si>
  <si>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</si>
  <si>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</si>
  <si>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 xml:space="preserve">Prezzo Totale Offerto al netto dell'IVA €      </t>
  </si>
  <si>
    <t>Totale (€)</t>
  </si>
  <si>
    <t>Rda 52567</t>
  </si>
  <si>
    <t>SW IMPIANTUS</t>
  </si>
  <si>
    <t>SW IMPIANTUS ELETTRICO</t>
  </si>
  <si>
    <t>SW IMPIANTUS FUOCO</t>
  </si>
  <si>
    <t>SW IMPIANTUS GAS</t>
  </si>
  <si>
    <t>SW  CERTUS AMIANTO</t>
  </si>
  <si>
    <t>Consegna di tutte le chiavi</t>
  </si>
  <si>
    <t>Nuove licenze</t>
  </si>
  <si>
    <t xml:space="preserve">SW CERTUS PN </t>
  </si>
  <si>
    <t xml:space="preserve">SW IMPIANTUS </t>
  </si>
  <si>
    <t>SW TERMUS + SERVIZIO AMICUS</t>
  </si>
  <si>
    <t>Beneficiario</t>
  </si>
  <si>
    <t>Entrate</t>
  </si>
  <si>
    <t>Dogane</t>
  </si>
  <si>
    <t>Aggiornamento licenze</t>
  </si>
  <si>
    <t xml:space="preserve">Chiave sostitutiva 1 licenza SW PRIMUS </t>
  </si>
  <si>
    <t>Varie</t>
  </si>
  <si>
    <t>SW CERTUS POWER PACK</t>
  </si>
  <si>
    <t>SW CERTUS LDL POWER PACK</t>
  </si>
  <si>
    <t>SW PRIMUS POWER PACK</t>
  </si>
  <si>
    <t>SW MANTUS POWER PACK</t>
  </si>
  <si>
    <t>SW EDIFICIUS + SERVIZIO AMICUS</t>
  </si>
  <si>
    <t>SW ANTIFOCUS POWER PACK</t>
  </si>
  <si>
    <t>SW CERTUS PSC POWER PACK</t>
  </si>
  <si>
    <t>SW MANTUS BIM POWER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</si>
</sst>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10" fillId="0" borderId="0" xfId="0" applyFont="1"/>
    <xf numFmtId="0" fontId="1" fillId="3" borderId="2" xfId="0" applyFont="1" applyFill="1" applyBorder="1" applyAlignment="1">
      <alignment horizontal="center"/>
    </xf>
    <xf numFmtId="165" fontId="16" fillId="0" borderId="7" xfId="0" applyNumberFormat="1" applyFont="1" applyBorder="1" applyAlignment="1" applyProtection="1">
      <alignment horizontal="center" vertical="center" wrapText="1"/>
      <protection locked="0"/>
    </xf>
    <xf numFmtId="165" fontId="16" fillId="0" borderId="8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165" fontId="2" fillId="4" borderId="11" xfId="0" applyNumberFormat="1" applyFont="1" applyFill="1" applyBorder="1" applyAlignment="1">
      <alignment horizontal="center" vertical="center" wrapText="1"/>
    </xf>
    <xf numFmtId="165" fontId="16" fillId="0" borderId="12" xfId="0" applyNumberFormat="1" applyFont="1" applyBorder="1" applyAlignment="1" applyProtection="1">
      <alignment horizontal="center" vertical="center" wrapText="1"/>
      <protection locked="0"/>
    </xf>
    <xf numFmtId="165" fontId="16" fillId="0" borderId="14" xfId="0" applyNumberFormat="1" applyFont="1" applyBorder="1" applyAlignment="1">
      <alignment horizontal="center" vertical="center" wrapText="1"/>
    </xf>
    <xf numFmtId="165" fontId="16" fillId="0" borderId="16" xfId="0" applyNumberFormat="1" applyFont="1" applyBorder="1" applyAlignment="1" applyProtection="1">
      <alignment horizontal="center" vertical="center" wrapText="1"/>
      <protection locked="0"/>
    </xf>
    <xf numFmtId="165" fontId="16" fillId="0" borderId="17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0" xfId="0" applyBorder="1"/>
    <xf numFmtId="0" fontId="0" fillId="0" borderId="7" xfId="0" applyBorder="1" applyAlignment="1">
      <alignment horizontal="center"/>
    </xf>
    <xf numFmtId="0" fontId="0" fillId="0" borderId="13" xfId="0" applyBorder="1"/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49" fontId="14" fillId="0" borderId="15" xfId="0" applyNumberFormat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 textRotation="90"/>
    </xf>
    <xf numFmtId="0" fontId="1" fillId="7" borderId="6" xfId="0" applyFont="1" applyFill="1" applyBorder="1" applyAlignment="1">
      <alignment horizontal="center" vertical="center" textRotation="90"/>
    </xf>
    <xf numFmtId="0" fontId="1" fillId="5" borderId="9" xfId="0" applyFont="1" applyFill="1" applyBorder="1" applyAlignment="1">
      <alignment horizontal="center" vertical="center" textRotation="90"/>
    </xf>
    <xf numFmtId="0" fontId="1" fillId="5" borderId="18" xfId="0" applyFont="1" applyFill="1" applyBorder="1" applyAlignment="1">
      <alignment horizontal="center" vertical="center" textRotation="90"/>
    </xf>
    <xf numFmtId="0" fontId="1" fillId="5" borderId="6" xfId="0" applyFont="1" applyFill="1" applyBorder="1" applyAlignment="1">
      <alignment horizontal="center" vertical="center" textRotation="90"/>
    </xf>
    <xf numFmtId="0" fontId="1" fillId="6" borderId="9" xfId="0" applyFont="1" applyFill="1" applyBorder="1" applyAlignment="1">
      <alignment horizontal="center" vertical="center" textRotation="90"/>
    </xf>
    <xf numFmtId="0" fontId="1" fillId="6" borderId="18" xfId="0" applyFont="1" applyFill="1" applyBorder="1" applyAlignment="1">
      <alignment horizontal="center" vertical="center" textRotation="90"/>
    </xf>
    <xf numFmtId="0" fontId="1" fillId="6" borderId="6" xfId="0" applyFont="1" applyFill="1" applyBorder="1" applyAlignment="1">
      <alignment horizontal="center" vertical="center" textRotation="90"/>
    </xf>
    <xf numFmtId="165" fontId="7" fillId="0" borderId="1" xfId="1" applyNumberFormat="1" applyFont="1" applyBorder="1" applyAlignment="1">
      <alignment horizontal="center" vertical="center"/>
    </xf>
    <xf numFmtId="165" fontId="7" fillId="0" borderId="3" xfId="1" applyNumberFormat="1" applyFont="1" applyBorder="1" applyAlignment="1">
      <alignment horizontal="center" vertical="center"/>
    </xf>
    <xf numFmtId="165" fontId="8" fillId="3" borderId="1" xfId="4" applyNumberFormat="1" applyFont="1" applyFill="1" applyBorder="1" applyAlignment="1" applyProtection="1">
      <alignment horizontal="center" vertical="center" wrapText="1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35"/>
  <sheetViews>
    <sheetView tabSelected="1" zoomScale="110" zoomScaleNormal="110" workbookViewId="0">
      <selection activeCell="C1" sqref="C1"/>
    </sheetView>
  </sheetViews>
  <sheetFormatPr defaultColWidth="8.77734375" defaultRowHeight="14.4" x14ac:dyDescent="0.3"/>
  <cols>
    <col min="1" max="1" width="2.21875" customWidth="1"/>
    <col min="2" max="2" width="3.6640625" customWidth="1"/>
    <col min="3" max="3" width="39.6640625" bestFit="1" customWidth="1"/>
    <col min="4" max="4" width="10.33203125" bestFit="1" customWidth="1"/>
    <col min="5" max="5" width="8" customWidth="1"/>
    <col min="6" max="6" width="19.109375" customWidth="1"/>
    <col min="7" max="7" width="21.6640625" customWidth="1"/>
  </cols>
  <sheetData>
    <row r="1" spans="2:8" ht="14.4" customHeight="1" thickBot="1" x14ac:dyDescent="0.35">
      <c r="C1" s="9" t="s">
        <v>9</v>
      </c>
      <c r="D1" s="9"/>
      <c r="H1" s="1"/>
    </row>
    <row r="2" spans="2:8" ht="13.2" customHeight="1" thickBot="1" x14ac:dyDescent="0.35">
      <c r="F2" s="10" t="s">
        <v>0</v>
      </c>
      <c r="H2" s="7"/>
    </row>
    <row r="3" spans="2:8" ht="15" thickBot="1" x14ac:dyDescent="0.35">
      <c r="C3" s="13" t="s">
        <v>1</v>
      </c>
      <c r="D3" s="14" t="s">
        <v>20</v>
      </c>
      <c r="E3" s="14" t="s">
        <v>6</v>
      </c>
      <c r="F3" s="15" t="s">
        <v>4</v>
      </c>
      <c r="G3" s="13" t="s">
        <v>8</v>
      </c>
    </row>
    <row r="4" spans="2:8" ht="14.4" customHeight="1" x14ac:dyDescent="0.3">
      <c r="B4" s="35" t="s">
        <v>16</v>
      </c>
      <c r="C4" s="23" t="s">
        <v>26</v>
      </c>
      <c r="D4" s="24" t="s">
        <v>21</v>
      </c>
      <c r="E4" s="24">
        <v>12</v>
      </c>
      <c r="F4" s="11"/>
      <c r="G4" s="12">
        <f>E4*F4</f>
        <v>0</v>
      </c>
    </row>
    <row r="5" spans="2:8" x14ac:dyDescent="0.3">
      <c r="B5" s="36"/>
      <c r="C5" s="25" t="s">
        <v>10</v>
      </c>
      <c r="D5" s="21" t="s">
        <v>21</v>
      </c>
      <c r="E5" s="21">
        <v>2</v>
      </c>
      <c r="F5" s="17"/>
      <c r="G5" s="18">
        <f t="shared" ref="G5:G26" si="0">E5*F5</f>
        <v>0</v>
      </c>
    </row>
    <row r="6" spans="2:8" x14ac:dyDescent="0.3">
      <c r="B6" s="36"/>
      <c r="C6" s="25" t="s">
        <v>11</v>
      </c>
      <c r="D6" s="21" t="s">
        <v>21</v>
      </c>
      <c r="E6" s="21">
        <v>2</v>
      </c>
      <c r="F6" s="17"/>
      <c r="G6" s="18">
        <f t="shared" si="0"/>
        <v>0</v>
      </c>
    </row>
    <row r="7" spans="2:8" x14ac:dyDescent="0.3">
      <c r="B7" s="36"/>
      <c r="C7" s="25" t="s">
        <v>12</v>
      </c>
      <c r="D7" s="21" t="s">
        <v>21</v>
      </c>
      <c r="E7" s="21">
        <v>1</v>
      </c>
      <c r="F7" s="17"/>
      <c r="G7" s="18">
        <f t="shared" si="0"/>
        <v>0</v>
      </c>
    </row>
    <row r="8" spans="2:8" x14ac:dyDescent="0.3">
      <c r="B8" s="36"/>
      <c r="C8" s="25" t="s">
        <v>13</v>
      </c>
      <c r="D8" s="21" t="s">
        <v>21</v>
      </c>
      <c r="E8" s="21">
        <v>1</v>
      </c>
      <c r="F8" s="17"/>
      <c r="G8" s="18">
        <f t="shared" si="0"/>
        <v>0</v>
      </c>
    </row>
    <row r="9" spans="2:8" x14ac:dyDescent="0.3">
      <c r="B9" s="36"/>
      <c r="C9" s="25" t="s">
        <v>27</v>
      </c>
      <c r="D9" s="21" t="s">
        <v>21</v>
      </c>
      <c r="E9" s="21">
        <v>1</v>
      </c>
      <c r="F9" s="17"/>
      <c r="G9" s="18">
        <f t="shared" si="0"/>
        <v>0</v>
      </c>
    </row>
    <row r="10" spans="2:8" x14ac:dyDescent="0.3">
      <c r="B10" s="36"/>
      <c r="C10" s="25" t="s">
        <v>28</v>
      </c>
      <c r="D10" s="21" t="s">
        <v>21</v>
      </c>
      <c r="E10" s="21">
        <v>27</v>
      </c>
      <c r="F10" s="17"/>
      <c r="G10" s="18">
        <f t="shared" si="0"/>
        <v>0</v>
      </c>
    </row>
    <row r="11" spans="2:8" x14ac:dyDescent="0.3">
      <c r="B11" s="36"/>
      <c r="C11" s="25" t="s">
        <v>14</v>
      </c>
      <c r="D11" s="21" t="s">
        <v>21</v>
      </c>
      <c r="E11" s="21">
        <v>1</v>
      </c>
      <c r="F11" s="17"/>
      <c r="G11" s="18">
        <f t="shared" si="0"/>
        <v>0</v>
      </c>
    </row>
    <row r="12" spans="2:8" x14ac:dyDescent="0.3">
      <c r="B12" s="36"/>
      <c r="C12" s="25" t="s">
        <v>30</v>
      </c>
      <c r="D12" s="21" t="s">
        <v>21</v>
      </c>
      <c r="E12" s="21">
        <v>2</v>
      </c>
      <c r="F12" s="17"/>
      <c r="G12" s="18">
        <f t="shared" si="0"/>
        <v>0</v>
      </c>
    </row>
    <row r="13" spans="2:8" x14ac:dyDescent="0.3">
      <c r="B13" s="36"/>
      <c r="C13" s="25" t="s">
        <v>29</v>
      </c>
      <c r="D13" s="21" t="s">
        <v>21</v>
      </c>
      <c r="E13" s="21">
        <v>5</v>
      </c>
      <c r="F13" s="17"/>
      <c r="G13" s="18">
        <f t="shared" si="0"/>
        <v>0</v>
      </c>
    </row>
    <row r="14" spans="2:8" x14ac:dyDescent="0.3">
      <c r="B14" s="36"/>
      <c r="C14" s="25" t="s">
        <v>19</v>
      </c>
      <c r="D14" s="21" t="s">
        <v>21</v>
      </c>
      <c r="E14" s="21">
        <v>1</v>
      </c>
      <c r="F14" s="17"/>
      <c r="G14" s="18">
        <f t="shared" si="0"/>
        <v>0</v>
      </c>
    </row>
    <row r="15" spans="2:8" ht="15" thickBot="1" x14ac:dyDescent="0.35">
      <c r="B15" s="37"/>
      <c r="C15" s="25" t="s">
        <v>31</v>
      </c>
      <c r="D15" s="21" t="s">
        <v>21</v>
      </c>
      <c r="E15" s="21">
        <v>1</v>
      </c>
      <c r="F15" s="17"/>
      <c r="G15" s="18">
        <f t="shared" si="0"/>
        <v>0</v>
      </c>
    </row>
    <row r="16" spans="2:8" ht="14.4" customHeight="1" x14ac:dyDescent="0.3">
      <c r="B16" s="38" t="s">
        <v>23</v>
      </c>
      <c r="C16" s="25" t="s">
        <v>31</v>
      </c>
      <c r="D16" s="21" t="s">
        <v>21</v>
      </c>
      <c r="E16" s="21">
        <v>11</v>
      </c>
      <c r="F16" s="17"/>
      <c r="G16" s="18">
        <f t="shared" si="0"/>
        <v>0</v>
      </c>
    </row>
    <row r="17" spans="2:10" x14ac:dyDescent="0.3">
      <c r="B17" s="39"/>
      <c r="C17" s="25" t="s">
        <v>26</v>
      </c>
      <c r="D17" s="21" t="s">
        <v>21</v>
      </c>
      <c r="E17" s="21">
        <v>19</v>
      </c>
      <c r="F17" s="17"/>
      <c r="G17" s="18">
        <f t="shared" si="0"/>
        <v>0</v>
      </c>
    </row>
    <row r="18" spans="2:10" x14ac:dyDescent="0.3">
      <c r="B18" s="39"/>
      <c r="C18" s="25" t="s">
        <v>32</v>
      </c>
      <c r="D18" s="21" t="s">
        <v>21</v>
      </c>
      <c r="E18" s="21">
        <v>2</v>
      </c>
      <c r="F18" s="17"/>
      <c r="G18" s="18">
        <f t="shared" si="0"/>
        <v>0</v>
      </c>
    </row>
    <row r="19" spans="2:10" x14ac:dyDescent="0.3">
      <c r="B19" s="39"/>
      <c r="C19" s="25" t="s">
        <v>17</v>
      </c>
      <c r="D19" s="21" t="s">
        <v>21</v>
      </c>
      <c r="E19" s="21">
        <v>2</v>
      </c>
      <c r="F19" s="17"/>
      <c r="G19" s="18">
        <f t="shared" si="0"/>
        <v>0</v>
      </c>
    </row>
    <row r="20" spans="2:10" x14ac:dyDescent="0.3">
      <c r="B20" s="39"/>
      <c r="C20" s="25" t="s">
        <v>27</v>
      </c>
      <c r="D20" s="21" t="s">
        <v>21</v>
      </c>
      <c r="E20" s="21">
        <v>7</v>
      </c>
      <c r="F20" s="17"/>
      <c r="G20" s="18">
        <f t="shared" si="0"/>
        <v>0</v>
      </c>
    </row>
    <row r="21" spans="2:10" x14ac:dyDescent="0.3">
      <c r="B21" s="39"/>
      <c r="C21" s="25" t="s">
        <v>18</v>
      </c>
      <c r="D21" s="21" t="s">
        <v>21</v>
      </c>
      <c r="E21" s="21">
        <v>2</v>
      </c>
      <c r="F21" s="17"/>
      <c r="G21" s="18">
        <f t="shared" si="0"/>
        <v>0</v>
      </c>
    </row>
    <row r="22" spans="2:10" x14ac:dyDescent="0.3">
      <c r="B22" s="39"/>
      <c r="C22" s="25" t="s">
        <v>28</v>
      </c>
      <c r="D22" s="21" t="s">
        <v>21</v>
      </c>
      <c r="E22" s="21">
        <v>51</v>
      </c>
      <c r="F22" s="17"/>
      <c r="G22" s="18">
        <f t="shared" si="0"/>
        <v>0</v>
      </c>
    </row>
    <row r="23" spans="2:10" x14ac:dyDescent="0.3">
      <c r="B23" s="39"/>
      <c r="C23" s="25" t="s">
        <v>19</v>
      </c>
      <c r="D23" s="21" t="s">
        <v>21</v>
      </c>
      <c r="E23" s="21">
        <v>7</v>
      </c>
      <c r="F23" s="17"/>
      <c r="G23" s="18">
        <f t="shared" si="0"/>
        <v>0</v>
      </c>
    </row>
    <row r="24" spans="2:10" x14ac:dyDescent="0.3">
      <c r="B24" s="39"/>
      <c r="C24" s="25" t="s">
        <v>33</v>
      </c>
      <c r="D24" s="21" t="s">
        <v>21</v>
      </c>
      <c r="E24" s="21">
        <v>13</v>
      </c>
      <c r="F24" s="17"/>
      <c r="G24" s="18">
        <f t="shared" si="0"/>
        <v>0</v>
      </c>
    </row>
    <row r="25" spans="2:10" x14ac:dyDescent="0.3">
      <c r="B25" s="39"/>
      <c r="C25" s="25" t="s">
        <v>26</v>
      </c>
      <c r="D25" s="21" t="s">
        <v>22</v>
      </c>
      <c r="E25" s="22">
        <v>1</v>
      </c>
      <c r="F25" s="17"/>
      <c r="G25" s="18">
        <f t="shared" si="0"/>
        <v>0</v>
      </c>
    </row>
    <row r="26" spans="2:10" ht="15" thickBot="1" x14ac:dyDescent="0.35">
      <c r="B26" s="40"/>
      <c r="C26" s="25" t="s">
        <v>28</v>
      </c>
      <c r="D26" s="21" t="s">
        <v>22</v>
      </c>
      <c r="E26" s="22">
        <v>1</v>
      </c>
      <c r="F26" s="17"/>
      <c r="G26" s="18">
        <f t="shared" si="0"/>
        <v>0</v>
      </c>
    </row>
    <row r="27" spans="2:10" x14ac:dyDescent="0.3">
      <c r="B27" s="33" t="s">
        <v>25</v>
      </c>
      <c r="C27" s="25" t="s">
        <v>15</v>
      </c>
      <c r="D27" s="21" t="s">
        <v>21</v>
      </c>
      <c r="E27" s="21">
        <v>1</v>
      </c>
      <c r="F27" s="17"/>
      <c r="G27" s="18">
        <f>E27*F27</f>
        <v>0</v>
      </c>
    </row>
    <row r="28" spans="2:10" ht="15" thickBot="1" x14ac:dyDescent="0.35">
      <c r="B28" s="34"/>
      <c r="C28" s="28" t="s">
        <v>24</v>
      </c>
      <c r="D28" s="26" t="s">
        <v>21</v>
      </c>
      <c r="E28" s="27">
        <v>1</v>
      </c>
      <c r="F28" s="19"/>
      <c r="G28" s="20">
        <f>E28*F28</f>
        <v>0</v>
      </c>
    </row>
    <row r="29" spans="2:10" ht="39" customHeight="1" thickBot="1" x14ac:dyDescent="0.35">
      <c r="C29" s="47" t="s">
        <v>7</v>
      </c>
      <c r="D29" s="48"/>
      <c r="E29" s="48"/>
      <c r="F29" s="49"/>
      <c r="G29" s="16">
        <f>IF((SUM(G4:G28))&lt;=F31,(SUM(G4:G28)),"ERRORE l'importo offerto supera la base d'asta")</f>
        <v>0</v>
      </c>
    </row>
    <row r="30" spans="2:10" ht="8.5500000000000007" customHeight="1" thickBot="1" x14ac:dyDescent="0.35">
      <c r="F30" s="1"/>
      <c r="G30" s="4"/>
      <c r="H30" s="2"/>
      <c r="I30" s="2"/>
      <c r="J30" s="2"/>
    </row>
    <row r="31" spans="2:10" s="2" customFormat="1" ht="25.95" customHeight="1" thickBot="1" x14ac:dyDescent="0.35">
      <c r="C31" s="29" t="s">
        <v>3</v>
      </c>
      <c r="D31" s="30"/>
      <c r="F31" s="41">
        <v>63087</v>
      </c>
      <c r="G31" s="42"/>
    </row>
    <row r="32" spans="2:10" s="2" customFormat="1" ht="9" customHeight="1" thickBot="1" x14ac:dyDescent="0.35">
      <c r="C32" s="3"/>
      <c r="D32" s="3"/>
      <c r="F32" s="6"/>
    </row>
    <row r="33" spans="3:10" s="2" customFormat="1" ht="50.55" customHeight="1" thickBot="1" x14ac:dyDescent="0.35">
      <c r="C33" s="29" t="s">
        <v>5</v>
      </c>
      <c r="D33" s="30"/>
      <c r="F33" s="43" t="str">
        <f>IF(G29&gt;F31,"ATTENZIONE: L'offerta complessiva è superiore alla Base d'asta","OK")</f>
        <v>OK</v>
      </c>
      <c r="G33" s="44"/>
      <c r="H33"/>
      <c r="I33"/>
      <c r="J33"/>
    </row>
    <row r="34" spans="3:10" s="2" customFormat="1" ht="8.5500000000000007" customHeight="1" thickBot="1" x14ac:dyDescent="0.35">
      <c r="C34" s="5"/>
      <c r="D34" s="5"/>
      <c r="F34" s="8"/>
      <c r="H34"/>
      <c r="I34"/>
      <c r="J34"/>
    </row>
    <row r="35" spans="3:10" ht="34.950000000000003" customHeight="1" thickBot="1" x14ac:dyDescent="0.35">
      <c r="C35" s="31" t="s">
        <v>2</v>
      </c>
      <c r="D35" s="32"/>
      <c r="F35" s="45">
        <f>IF((G29&lt;=F31),G29,"ERRORE")</f>
        <v>0</v>
      </c>
      <c r="G35" s="46"/>
    </row>
  </sheetData>
  <sheetProtection algorithmName="SHA-512" hashValue="lCiv7Irj7l1EArZ+PS2y6u+JxmBsHqf3iRifYXs0C7IP9AAsg8BzAb0tgm1m2A912qW3uMZ6pTrb96IXmzCIdw==" saltValue="Qz8iaU1yYWnOYtUSjZ1RMQ==" spinCount="100000" sheet="1" objects="1" scenarios="1"/>
  <mergeCells count="10">
    <mergeCell ref="F31:G31"/>
    <mergeCell ref="F33:G33"/>
    <mergeCell ref="F35:G35"/>
    <mergeCell ref="C29:F29"/>
    <mergeCell ref="C31:D31"/>
    <mergeCell ref="C33:D33"/>
    <mergeCell ref="C35:D35"/>
    <mergeCell ref="B27:B28"/>
    <mergeCell ref="B4:B15"/>
    <mergeCell ref="B16:B26"/>
  </mergeCells>
  <conditionalFormatting sqref="F35">
    <cfRule type="cellIs" dxfId="5" priority="6" operator="equal">
      <formula>$F$31</formula>
    </cfRule>
    <cfRule type="cellIs" dxfId="4" priority="7" operator="lessThan">
      <formula>$F$31</formula>
    </cfRule>
    <cfRule type="cellIs" dxfId="3" priority="9" operator="greaterThan">
      <formula>$F$31</formula>
    </cfRule>
  </conditionalFormatting>
  <conditionalFormatting sqref="F35:G35">
    <cfRule type="cellIs" dxfId="2" priority="1" operator="greaterThan">
      <formula>$F$31</formula>
    </cfRule>
    <cfRule type="cellIs" dxfId="1" priority="2" operator="lessThanOrEqual">
      <formula>$F$31</formula>
    </cfRule>
  </conditionalFormatting>
  <conditionalFormatting sqref="G29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F4:F15 F16:F24 F25:F28" xr:uid="{00000000-0002-0000-0000-000000000000}">
      <formula1>(LEN(F4)-LEN(INT(F4)))&lt;=3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2025-11-13T14:29:16Z</dcterms:modified>
</cp:coreProperties>
</file>